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社保财务信息公开\"/>
    </mc:Choice>
  </mc:AlternateContent>
  <bookViews>
    <workbookView xWindow="0" yWindow="0" windowWidth="11700" windowHeight="8535"/>
  </bookViews>
  <sheets>
    <sheet name="城乡居民养老保险基金收支预算执" sheetId="6" r:id="rId1"/>
  </sheets>
  <calcPr calcId="152511"/>
</workbook>
</file>

<file path=xl/calcChain.xml><?xml version="1.0" encoding="utf-8"?>
<calcChain xmlns="http://schemas.openxmlformats.org/spreadsheetml/2006/main">
  <c r="F27" i="6" l="1"/>
  <c r="E27" i="6"/>
  <c r="D27" i="6"/>
  <c r="F26" i="6"/>
  <c r="I25" i="6"/>
  <c r="I24" i="6"/>
  <c r="I23" i="6"/>
  <c r="I22" i="6"/>
  <c r="I21" i="6"/>
  <c r="I20" i="6"/>
  <c r="I19" i="6"/>
  <c r="G18" i="6"/>
  <c r="I18" i="6" s="1"/>
  <c r="G17" i="6"/>
  <c r="I17" i="6" s="1"/>
  <c r="I16" i="6"/>
  <c r="I15" i="6"/>
  <c r="I14" i="6"/>
  <c r="I13" i="6"/>
  <c r="I12" i="6"/>
  <c r="I11" i="6"/>
  <c r="I10" i="6"/>
  <c r="I9" i="6"/>
  <c r="I8" i="6"/>
  <c r="G7" i="6"/>
  <c r="G6" i="6" s="1"/>
  <c r="G5" i="6"/>
  <c r="I5" i="6" s="1"/>
  <c r="G26" i="6" l="1"/>
  <c r="I26" i="6" s="1"/>
  <c r="I6" i="6"/>
  <c r="G27" i="6"/>
  <c r="I27" i="6" s="1"/>
  <c r="I7" i="6"/>
</calcChain>
</file>

<file path=xl/sharedStrings.xml><?xml version="1.0" encoding="utf-8"?>
<sst xmlns="http://schemas.openxmlformats.org/spreadsheetml/2006/main" count="39" uniqueCount="38">
  <si>
    <t>2022年2季度</t>
  </si>
  <si>
    <t>填报单位:</t>
  </si>
  <si>
    <t>江苏省无锡市本级</t>
  </si>
  <si>
    <t>单位：元</t>
  </si>
  <si>
    <t>项         目</t>
  </si>
  <si>
    <t>2022年预算数</t>
  </si>
  <si>
    <t>2022年调整后预算数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</si>
  <si>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</si>
  <si>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</si>
  <si>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</si>
  <si>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</si>
  <si>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</si>
  <si>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</si>
  <si>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>四、当期收支结余</t>
  </si>
  <si>
    <t>五、期末滚存结余</t>
  </si>
  <si>
    <t>二、收入合计</t>
  </si>
  <si>
    <t xml:space="preserve">  （一）收入小计</t>
  </si>
  <si>
    <t xml:space="preserve">  （二）上级补助收入</t>
  </si>
  <si>
    <t xml:space="preserve">  （三）下级上解收入</t>
  </si>
  <si>
    <t>三、支出合计</t>
  </si>
  <si>
    <t xml:space="preserve">  （一）支出小计</t>
  </si>
  <si>
    <t xml:space="preserve">      4.其他支出</t>
  </si>
  <si>
    <t xml:space="preserve">      5.转移支出</t>
  </si>
  <si>
    <t xml:space="preserve">  （二）补助下级支出</t>
  </si>
  <si>
    <t xml:space="preserve">  （三）上解上级支出</t>
  </si>
  <si>
    <t>社预执行03表</t>
  </si>
  <si>
    <t xml:space="preserve">      1.个人缴费收入</t>
  </si>
  <si>
    <t xml:space="preserve">      2.集体补助收入</t>
  </si>
  <si>
    <t xml:space="preserve">      3.财政补贴收入</t>
  </si>
  <si>
    <t xml:space="preserve">      4.利息收入</t>
  </si>
  <si>
    <t xml:space="preserve">      5.委托投资收益</t>
  </si>
  <si>
    <t xml:space="preserve">      6.其他收入</t>
  </si>
  <si>
    <t xml:space="preserve">      7.转移收入</t>
  </si>
  <si>
    <t xml:space="preserve">      1.基础养老金支出</t>
  </si>
  <si>
    <t xml:space="preserve">      2.个人账户养老金支出</t>
  </si>
  <si>
    <t xml:space="preserve">      3.丧葬补助金支出</t>
  </si>
  <si>
    <t>第 3 页</t>
  </si>
  <si>
    <t>城乡居民基本养老保险基金预算执行情况表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</si>
</sst>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\-#,##0.00;;"/>
    <numFmt numFmtId="177" formatCode="0.00%;\-0.00%;;"/>
  </numFmts>
  <fonts count="10" x14ac:knownFonts="1">
    <font>
      <sz val="11"/>
      <color theme="1"/>
      <name val="宋体"/>
      <family val="2"/>
      <scheme val="minor"/>
    </font>
    <font>
      <sz val="10"/>
      <name val="宋体"/>
      <charset val="134"/>
    </font>
    <font>
      <sz val="10"/>
      <name val="宋体"/>
      <charset val="134"/>
    </font>
    <font>
      <sz val="29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黑体"/>
      <family val="3"/>
      <charset val="134"/>
    </font>
    <font>
      <sz val="12"/>
      <color indexed="17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1" fillId="2" borderId="1" xfId="1" applyFont="1" applyFill="1" applyBorder="1"/>
    <xf numFmtId="176" fontId="4" fillId="29" borderId="20" xfId="1" applyNumberFormat="1" applyFont="1" applyFill="1" applyBorder="1" applyAlignment="1">
      <alignment horizontal="right" vertical="center"/>
    </xf>
    <xf numFmtId="177" fontId="4" fillId="29" borderId="21" xfId="1" applyNumberFormat="1" applyFont="1" applyFill="1" applyBorder="1" applyAlignment="1">
      <alignment horizontal="right" vertical="center"/>
    </xf>
    <xf numFmtId="0" fontId="2" fillId="3" borderId="2" xfId="1" applyFont="1" applyFill="1" applyBorder="1"/>
    <xf numFmtId="0" fontId="5" fillId="7" borderId="6" xfId="1" applyFont="1" applyFill="1" applyBorder="1"/>
    <xf numFmtId="49" fontId="4" fillId="8" borderId="7" xfId="1" applyNumberFormat="1" applyFont="1" applyFill="1" applyBorder="1"/>
    <xf numFmtId="49" fontId="4" fillId="8" borderId="7" xfId="1" applyNumberFormat="1" applyFont="1" applyFill="1" applyBorder="1"/>
    <xf numFmtId="49" fontId="4" fillId="8" borderId="7" xfId="1" applyNumberFormat="1" applyFont="1" applyFill="1" applyBorder="1"/>
    <xf numFmtId="49" fontId="4" fillId="8" borderId="7" xfId="1" applyNumberFormat="1" applyFont="1" applyFill="1" applyBorder="1"/>
    <xf numFmtId="49" fontId="4" fillId="8" borderId="7" xfId="1" applyNumberFormat="1" applyFont="1" applyFill="1" applyBorder="1"/>
    <xf numFmtId="49" fontId="4" fillId="8" borderId="7" xfId="1" applyNumberFormat="1" applyFont="1" applyFill="1" applyBorder="1"/>
    <xf numFmtId="49" fontId="4" fillId="8" borderId="7" xfId="1" applyNumberFormat="1" applyFont="1" applyFill="1" applyBorder="1"/>
    <xf numFmtId="0" fontId="4" fillId="11" borderId="10" xfId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49" fontId="4" fillId="12" borderId="11" xfId="1" applyNumberFormat="1" applyFont="1" applyFill="1" applyBorder="1" applyAlignment="1">
      <alignment vertical="center"/>
    </xf>
    <xf numFmtId="49" fontId="4" fillId="15" borderId="14" xfId="1" applyNumberFormat="1" applyFont="1" applyFill="1" applyBorder="1" applyAlignment="1">
      <alignment horizontal="right" vertical="center"/>
    </xf>
    <xf numFmtId="49" fontId="4" fillId="15" borderId="14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49" fontId="6" fillId="16" borderId="15" xfId="1" applyNumberFormat="1" applyFont="1" applyFill="1" applyBorder="1" applyAlignment="1">
      <alignment horizontal="center" vertical="center"/>
    </xf>
    <xf numFmtId="49" fontId="6" fillId="16" borderId="15" xfId="1" applyNumberFormat="1" applyFont="1" applyFill="1" applyBorder="1" applyAlignment="1">
      <alignment horizontal="center" vertical="center"/>
    </xf>
    <xf numFmtId="49" fontId="6" fillId="16" borderId="15" xfId="1" applyNumberFormat="1" applyFont="1" applyFill="1" applyBorder="1" applyAlignment="1">
      <alignment horizontal="center" vertical="center"/>
    </xf>
    <xf numFmtId="49" fontId="6" fillId="16" borderId="15" xfId="1" applyNumberFormat="1" applyFont="1" applyFill="1" applyBorder="1" applyAlignment="1">
      <alignment horizontal="center" vertical="center"/>
    </xf>
    <xf numFmtId="49" fontId="6" fillId="17" borderId="16" xfId="1" applyNumberFormat="1" applyFont="1" applyFill="1" applyBorder="1" applyAlignment="1">
      <alignment horizontal="center" vertical="center" wrapText="1"/>
    </xf>
    <xf numFmtId="49" fontId="6" fillId="17" borderId="16" xfId="1" applyNumberFormat="1" applyFont="1" applyFill="1" applyBorder="1" applyAlignment="1">
      <alignment horizontal="center" vertical="center" wrapText="1"/>
    </xf>
    <xf numFmtId="49" fontId="6" fillId="17" borderId="16" xfId="1" applyNumberFormat="1" applyFont="1" applyFill="1" applyBorder="1" applyAlignment="1">
      <alignment horizontal="center" vertical="center" wrapText="1"/>
    </xf>
    <xf numFmtId="0" fontId="4" fillId="18" borderId="17" xfId="1" applyFont="1" applyFill="1" applyBorder="1"/>
    <xf numFmtId="0" fontId="4" fillId="18" borderId="17" xfId="1" applyFont="1" applyFill="1" applyBorder="1"/>
    <xf numFmtId="0" fontId="4" fillId="18" borderId="17" xfId="1" applyFont="1" applyFill="1" applyBorder="1"/>
    <xf numFmtId="0" fontId="4" fillId="18" borderId="17" xfId="1" applyFont="1" applyFill="1" applyBorder="1"/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2" fillId="21" borderId="22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0" fontId="4" fillId="18" borderId="17" xfId="1" applyFont="1" applyFill="1" applyBorder="1"/>
    <xf numFmtId="0" fontId="4" fillId="18" borderId="17" xfId="1" applyFont="1" applyFill="1" applyBorder="1"/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176" fontId="4" fillId="27" borderId="28" xfId="1" applyNumberFormat="1" applyFont="1" applyFill="1" applyBorder="1" applyAlignment="1">
      <alignment horizontal="right" vertical="center"/>
    </xf>
    <xf numFmtId="0" fontId="4" fillId="18" borderId="17" xfId="1" applyFont="1" applyFill="1" applyBorder="1"/>
    <xf numFmtId="0" fontId="4" fillId="18" borderId="17" xfId="1" applyFont="1" applyFill="1" applyBorder="1"/>
    <xf numFmtId="0" fontId="4" fillId="22" borderId="23" xfId="1" applyFont="1" applyFill="1" applyBorder="1"/>
    <xf numFmtId="0" fontId="4" fillId="26" borderId="27" xfId="1" applyFont="1" applyFill="1" applyBorder="1" applyAlignment="1">
      <alignment vertical="center"/>
    </xf>
    <xf numFmtId="0" fontId="4" fillId="23" borderId="24" xfId="1" applyFont="1" applyFill="1" applyBorder="1"/>
    <xf numFmtId="0" fontId="4" fillId="23" borderId="24" xfId="1" applyFont="1" applyFill="1" applyBorder="1"/>
    <xf numFmtId="0" fontId="4" fillId="23" borderId="24" xfId="1" applyFont="1" applyFill="1" applyBorder="1"/>
    <xf numFmtId="0" fontId="4" fillId="23" borderId="24" xfId="1" applyFont="1" applyFill="1" applyBorder="1"/>
    <xf numFmtId="0" fontId="4" fillId="23" borderId="24" xfId="1" applyFont="1" applyFill="1" applyBorder="1"/>
    <xf numFmtId="0" fontId="7" fillId="28" borderId="29" xfId="1" applyFont="1" applyFill="1" applyBorder="1"/>
    <xf numFmtId="0" fontId="7" fillId="28" borderId="29" xfId="1" applyFont="1" applyFill="1" applyBorder="1"/>
    <xf numFmtId="0" fontId="4" fillId="10" borderId="9" xfId="1" applyFont="1" applyFill="1" applyBorder="1" applyAlignment="1">
      <alignment horizontal="right" vertical="center"/>
    </xf>
    <xf numFmtId="49" fontId="4" fillId="19" borderId="18" xfId="1" applyNumberFormat="1" applyFont="1" applyFill="1" applyBorder="1" applyAlignment="1">
      <alignment vertical="center"/>
    </xf>
    <xf numFmtId="49" fontId="3" fillId="4" borderId="3" xfId="1" applyNumberFormat="1" applyFont="1" applyFill="1" applyBorder="1" applyAlignment="1">
      <alignment horizontal="right" vertical="center" wrapText="1"/>
    </xf>
    <xf numFmtId="0" fontId="3" fillId="24" borderId="25" xfId="1" applyFont="1" applyFill="1" applyBorder="1" applyAlignment="1">
      <alignment horizontal="right"/>
    </xf>
    <xf numFmtId="0" fontId="3" fillId="5" borderId="4" xfId="1" applyFont="1" applyFill="1" applyBorder="1" applyAlignment="1">
      <alignment horizontal="right" vertical="center"/>
    </xf>
    <xf numFmtId="0" fontId="3" fillId="6" borderId="5" xfId="1" applyFont="1" applyFill="1" applyBorder="1" applyAlignment="1">
      <alignment horizontal="left" vertical="center"/>
    </xf>
    <xf numFmtId="49" fontId="4" fillId="13" borderId="12" xfId="1" applyNumberFormat="1" applyFont="1" applyFill="1" applyBorder="1" applyAlignment="1">
      <alignment horizontal="center" vertical="center"/>
    </xf>
    <xf numFmtId="0" fontId="4" fillId="14" borderId="13" xfId="1" applyFont="1" applyFill="1" applyBorder="1" applyAlignment="1">
      <alignment horizontal="center" vertical="center"/>
    </xf>
    <xf numFmtId="49" fontId="6" fillId="16" borderId="15" xfId="1" applyNumberFormat="1" applyFont="1" applyFill="1" applyBorder="1" applyAlignment="1">
      <alignment horizontal="center" vertical="center"/>
    </xf>
    <xf numFmtId="0" fontId="6" fillId="25" borderId="26" xfId="1" applyFont="1" applyFill="1" applyBorder="1"/>
    <xf numFmtId="0" fontId="4" fillId="20" borderId="19" xfId="1" applyFont="1" applyFill="1" applyBorder="1"/>
    <xf numFmtId="176" fontId="4" fillId="29" borderId="20" xfId="1" applyNumberFormat="1" applyFont="1" applyFill="1" applyBorder="1" applyAlignment="1">
      <alignment horizontal="right" vertical="center"/>
    </xf>
    <xf numFmtId="176" fontId="4" fillId="27" borderId="28" xfId="1" applyNumberFormat="1" applyFont="1" applyFill="1" applyBorder="1" applyAlignment="1">
      <alignment horizontal="right" vertical="center"/>
    </xf>
    <xf numFmtId="49" fontId="4" fillId="9" borderId="8" xfId="1" applyNumberFormat="1" applyFont="1" applyFill="1" applyBorder="1" applyAlignment="1">
      <alignment horizontal="right" vertical="center"/>
    </xf>
    <xf numFmtId="0" fontId="4" fillId="10" borderId="9" xfId="1" applyFont="1" applyFill="1" applyBorder="1" applyAlignment="1">
      <alignment horizontal="right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FFFFFF"/>
      <rgbColor rgb="000099FF"/>
      <rgbColor rgb="0000FFFF"/>
      <rgbColor rgb="000000FF"/>
      <rgbColor rgb="00FF0000"/>
      <rgbColor rgb="FFFFFFFF"/>
      <rgbColor rgb="00008000"/>
      <rgbColor rgb="0099A8AC"/>
      <rgbColor rgb="0080FFFF"/>
      <rgbColor rgb="00808080"/>
      <rgbColor rgb="00C8D0D4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topLeftCell="B1" zoomScalePageLayoutView="60" workbookViewId="0">
      <selection activeCell="E1" sqref="E1:J1"/>
    </sheetView>
  </sheetViews>
  <sheetFormatPr defaultColWidth="8" defaultRowHeight="13.5" x14ac:dyDescent="0.15"/>
  <cols>
    <col min="1" max="1" width="0" style="1" hidden="1"/>
    <col min="2" max="2" width="13.625" style="1"/>
    <col min="3" max="3" width="17.625" style="1"/>
    <col min="4" max="4" width="26.125" style="1"/>
    <col min="5" max="5" width="24.25" style="1"/>
    <col min="6" max="6" width="22.75" style="1"/>
    <col min="7" max="7" width="25.5" style="1"/>
    <col min="8" max="8" width="24.375" style="1"/>
    <col min="9" max="9" width="11.125" style="1"/>
    <col min="10" max="10" width="11.875" style="1"/>
  </cols>
  <sheetData>
    <row r="1" spans="1:10" ht="36" customHeight="1" x14ac:dyDescent="0.4">
      <c r="A1" s="4"/>
      <c r="B1" s="77" t="s">
        <v>0</v>
      </c>
      <c r="C1" s="78"/>
      <c r="D1" s="79"/>
      <c r="E1" s="80" t="s">
        <v>37</v>
      </c>
      <c r="F1" s="80"/>
      <c r="G1" s="80"/>
      <c r="H1" s="80"/>
      <c r="I1" s="80"/>
      <c r="J1" s="80"/>
    </row>
    <row r="2" spans="1:10" ht="15.75" customHeight="1" x14ac:dyDescent="0.15">
      <c r="A2" s="5"/>
      <c r="B2" s="6"/>
      <c r="C2" s="7"/>
      <c r="D2" s="8"/>
      <c r="E2" s="9"/>
      <c r="F2" s="10"/>
      <c r="G2" s="11"/>
      <c r="H2" s="12"/>
      <c r="I2" s="88" t="s">
        <v>25</v>
      </c>
      <c r="J2" s="89"/>
    </row>
    <row r="3" spans="1:10" ht="15.75" customHeight="1" x14ac:dyDescent="0.15">
      <c r="A3" s="13"/>
      <c r="B3" s="14" t="s">
        <v>1</v>
      </c>
      <c r="C3" s="15" t="s">
        <v>2</v>
      </c>
      <c r="D3" s="16"/>
      <c r="E3" s="17"/>
      <c r="F3" s="81" t="s">
        <v>0</v>
      </c>
      <c r="G3" s="82"/>
      <c r="H3" s="18"/>
      <c r="I3" s="19"/>
      <c r="J3" s="20" t="s">
        <v>3</v>
      </c>
    </row>
    <row r="4" spans="1:10" ht="39.75" customHeight="1" x14ac:dyDescent="0.15">
      <c r="A4" s="21"/>
      <c r="B4" s="83" t="s">
        <v>4</v>
      </c>
      <c r="C4" s="84"/>
      <c r="D4" s="22" t="s">
        <v>5</v>
      </c>
      <c r="E4" s="23" t="s">
        <v>6</v>
      </c>
      <c r="F4" s="24" t="s">
        <v>7</v>
      </c>
      <c r="G4" s="25" t="s">
        <v>8</v>
      </c>
      <c r="H4" s="26" t="s">
        <v>9</v>
      </c>
      <c r="I4" s="27" t="s">
        <v>10</v>
      </c>
      <c r="J4" s="28" t="s">
        <v>11</v>
      </c>
    </row>
    <row r="5" spans="1:10" ht="27" customHeight="1" x14ac:dyDescent="0.15">
      <c r="A5" s="29"/>
      <c r="B5" s="76" t="s">
        <v>12</v>
      </c>
      <c r="C5" s="85"/>
      <c r="D5" s="2">
        <v>449363419.82999998</v>
      </c>
      <c r="E5" s="2">
        <v>449363419.82999998</v>
      </c>
      <c r="F5" s="2">
        <v>509904750.50999999</v>
      </c>
      <c r="G5" s="86">
        <f>E5</f>
        <v>449363419.82999998</v>
      </c>
      <c r="H5" s="2">
        <v>403561999.08999997</v>
      </c>
      <c r="I5" s="3">
        <f t="shared" ref="I5:I27" si="0">IF(E5=0,0,G5/E5)</f>
        <v>1</v>
      </c>
      <c r="J5" s="3">
        <v>0.1135</v>
      </c>
    </row>
    <row r="6" spans="1:10" ht="27" customHeight="1" x14ac:dyDescent="0.15">
      <c r="A6" s="30"/>
      <c r="B6" s="76" t="s">
        <v>15</v>
      </c>
      <c r="C6" s="85"/>
      <c r="D6" s="2">
        <v>1868418468</v>
      </c>
      <c r="E6" s="2">
        <v>1868418468</v>
      </c>
      <c r="F6" s="2">
        <v>401662269.62</v>
      </c>
      <c r="G6" s="86">
        <f>G7+G15+G16</f>
        <v>885239908.80999994</v>
      </c>
      <c r="H6" s="2">
        <v>805910120.78999996</v>
      </c>
      <c r="I6" s="3">
        <f t="shared" si="0"/>
        <v>0.47379102913577065</v>
      </c>
      <c r="J6" s="3">
        <v>9.8400000000000001E-2</v>
      </c>
    </row>
    <row r="7" spans="1:10" ht="27" customHeight="1" x14ac:dyDescent="0.15">
      <c r="A7" s="31"/>
      <c r="B7" s="76" t="s">
        <v>16</v>
      </c>
      <c r="C7" s="85"/>
      <c r="D7" s="2">
        <v>1868418468</v>
      </c>
      <c r="E7" s="2">
        <v>1868418468</v>
      </c>
      <c r="F7" s="2">
        <v>401662269.62</v>
      </c>
      <c r="G7" s="2">
        <f>SUM(G8:G14)</f>
        <v>885239908.80999994</v>
      </c>
      <c r="H7" s="2">
        <v>805910120.78999996</v>
      </c>
      <c r="I7" s="3">
        <f t="shared" si="0"/>
        <v>0.47379102913577065</v>
      </c>
      <c r="J7" s="3">
        <v>9.8400000000000001E-2</v>
      </c>
    </row>
    <row r="8" spans="1:10" ht="27" customHeight="1" x14ac:dyDescent="0.15">
      <c r="A8" s="32"/>
      <c r="B8" s="76" t="s">
        <v>26</v>
      </c>
      <c r="C8" s="85"/>
      <c r="D8" s="2">
        <v>17560000</v>
      </c>
      <c r="E8" s="2">
        <v>17560000</v>
      </c>
      <c r="F8" s="2">
        <v>4888508.3600000003</v>
      </c>
      <c r="G8" s="87">
        <v>6528525.2400000002</v>
      </c>
      <c r="H8" s="2">
        <v>2769100</v>
      </c>
      <c r="I8" s="3">
        <f t="shared" si="0"/>
        <v>0.37178389749430524</v>
      </c>
      <c r="J8" s="3">
        <v>1.3575999999999999</v>
      </c>
    </row>
    <row r="9" spans="1:10" ht="27" customHeight="1" x14ac:dyDescent="0.15">
      <c r="A9" s="33"/>
      <c r="B9" s="76" t="s">
        <v>27</v>
      </c>
      <c r="C9" s="85"/>
      <c r="D9" s="2">
        <v>0</v>
      </c>
      <c r="E9" s="2">
        <v>0</v>
      </c>
      <c r="F9" s="2">
        <v>0</v>
      </c>
      <c r="G9" s="34">
        <v>0</v>
      </c>
      <c r="H9" s="2">
        <v>0</v>
      </c>
      <c r="I9" s="3">
        <f t="shared" si="0"/>
        <v>0</v>
      </c>
      <c r="J9" s="3">
        <v>0</v>
      </c>
    </row>
    <row r="10" spans="1:10" ht="27" customHeight="1" x14ac:dyDescent="0.15">
      <c r="A10" s="35"/>
      <c r="B10" s="76" t="s">
        <v>28</v>
      </c>
      <c r="C10" s="85"/>
      <c r="D10" s="2">
        <v>1815069468</v>
      </c>
      <c r="E10" s="2">
        <v>1815069468</v>
      </c>
      <c r="F10" s="2">
        <v>360262260.57999998</v>
      </c>
      <c r="G10" s="36">
        <v>840121124.91999996</v>
      </c>
      <c r="H10" s="2">
        <v>794694491.64999998</v>
      </c>
      <c r="I10" s="3">
        <f t="shared" si="0"/>
        <v>0.46285893720955917</v>
      </c>
      <c r="J10" s="3">
        <v>5.7200000000000001E-2</v>
      </c>
    </row>
    <row r="11" spans="1:10" ht="27" customHeight="1" x14ac:dyDescent="0.15">
      <c r="A11" s="37"/>
      <c r="B11" s="76" t="s">
        <v>29</v>
      </c>
      <c r="C11" s="85"/>
      <c r="D11" s="2">
        <v>32000000</v>
      </c>
      <c r="E11" s="2">
        <v>32000000</v>
      </c>
      <c r="F11" s="2">
        <v>34849448.450000003</v>
      </c>
      <c r="G11" s="38">
        <v>35510545.890000001</v>
      </c>
      <c r="H11" s="2">
        <v>7897086.2000000002</v>
      </c>
      <c r="I11" s="3">
        <f t="shared" si="0"/>
        <v>1.1097045590625001</v>
      </c>
      <c r="J11" s="3">
        <v>3.4967000000000001</v>
      </c>
    </row>
    <row r="12" spans="1:10" ht="27" customHeight="1" x14ac:dyDescent="0.15">
      <c r="A12" s="39"/>
      <c r="B12" s="76" t="s">
        <v>30</v>
      </c>
      <c r="C12" s="85"/>
      <c r="D12" s="2">
        <v>689000</v>
      </c>
      <c r="E12" s="2">
        <v>689000</v>
      </c>
      <c r="F12" s="2">
        <v>0</v>
      </c>
      <c r="G12" s="40">
        <v>0</v>
      </c>
      <c r="H12" s="2">
        <v>0</v>
      </c>
      <c r="I12" s="3">
        <f t="shared" si="0"/>
        <v>0</v>
      </c>
      <c r="J12" s="3">
        <v>0</v>
      </c>
    </row>
    <row r="13" spans="1:10" ht="27" customHeight="1" x14ac:dyDescent="0.15">
      <c r="A13" s="41"/>
      <c r="B13" s="76" t="s">
        <v>31</v>
      </c>
      <c r="C13" s="85"/>
      <c r="D13" s="2">
        <v>600000</v>
      </c>
      <c r="E13" s="2">
        <v>600000</v>
      </c>
      <c r="F13" s="2">
        <v>318608.24</v>
      </c>
      <c r="G13" s="42">
        <v>426893.41</v>
      </c>
      <c r="H13" s="2">
        <v>133780.70000000001</v>
      </c>
      <c r="I13" s="3">
        <f t="shared" si="0"/>
        <v>0.71148901666666664</v>
      </c>
      <c r="J13" s="3">
        <v>2.1909999999999998</v>
      </c>
    </row>
    <row r="14" spans="1:10" ht="27" customHeight="1" x14ac:dyDescent="0.15">
      <c r="A14" s="43"/>
      <c r="B14" s="76" t="s">
        <v>32</v>
      </c>
      <c r="C14" s="85"/>
      <c r="D14" s="2">
        <v>2500000</v>
      </c>
      <c r="E14" s="2">
        <v>2500000</v>
      </c>
      <c r="F14" s="2">
        <v>1343443.99</v>
      </c>
      <c r="G14" s="44">
        <v>2652819.35</v>
      </c>
      <c r="H14" s="2">
        <v>415662.24</v>
      </c>
      <c r="I14" s="3">
        <f t="shared" si="0"/>
        <v>1.0611277400000001</v>
      </c>
      <c r="J14" s="3">
        <v>5.3822000000000001</v>
      </c>
    </row>
    <row r="15" spans="1:10" ht="27" customHeight="1" x14ac:dyDescent="0.15">
      <c r="A15" s="45"/>
      <c r="B15" s="76" t="s">
        <v>17</v>
      </c>
      <c r="C15" s="85"/>
      <c r="D15" s="2">
        <v>0</v>
      </c>
      <c r="E15" s="2">
        <v>0</v>
      </c>
      <c r="F15" s="2">
        <v>0</v>
      </c>
      <c r="G15" s="46">
        <v>0</v>
      </c>
      <c r="H15" s="2">
        <v>0</v>
      </c>
      <c r="I15" s="3">
        <f t="shared" si="0"/>
        <v>0</v>
      </c>
      <c r="J15" s="3">
        <v>0</v>
      </c>
    </row>
    <row r="16" spans="1:10" ht="27" customHeight="1" x14ac:dyDescent="0.15">
      <c r="A16" s="47"/>
      <c r="B16" s="76" t="s">
        <v>18</v>
      </c>
      <c r="C16" s="85"/>
      <c r="D16" s="2">
        <v>0</v>
      </c>
      <c r="E16" s="2">
        <v>0</v>
      </c>
      <c r="F16" s="2">
        <v>0</v>
      </c>
      <c r="G16" s="48">
        <v>0</v>
      </c>
      <c r="H16" s="2">
        <v>0</v>
      </c>
      <c r="I16" s="3">
        <f t="shared" si="0"/>
        <v>0</v>
      </c>
      <c r="J16" s="3">
        <v>0</v>
      </c>
    </row>
    <row r="17" spans="1:10" ht="27" customHeight="1" x14ac:dyDescent="0.15">
      <c r="A17" s="49"/>
      <c r="B17" s="76" t="s">
        <v>19</v>
      </c>
      <c r="C17" s="85"/>
      <c r="D17" s="2">
        <v>1836429145.5999999</v>
      </c>
      <c r="E17" s="2">
        <v>1836429145.5999999</v>
      </c>
      <c r="F17" s="2">
        <v>419576568.81999999</v>
      </c>
      <c r="G17" s="86">
        <f>G18+G24+G25</f>
        <v>842612877.32999992</v>
      </c>
      <c r="H17" s="2">
        <v>804913136.5</v>
      </c>
      <c r="I17" s="3">
        <f t="shared" si="0"/>
        <v>0.45883222848475358</v>
      </c>
      <c r="J17" s="3">
        <v>4.6800000000000001E-2</v>
      </c>
    </row>
    <row r="18" spans="1:10" ht="27" customHeight="1" x14ac:dyDescent="0.15">
      <c r="A18" s="50"/>
      <c r="B18" s="76" t="s">
        <v>20</v>
      </c>
      <c r="C18" s="85"/>
      <c r="D18" s="2">
        <v>1836429145.5999999</v>
      </c>
      <c r="E18" s="2">
        <v>1836429145.5999999</v>
      </c>
      <c r="F18" s="2">
        <v>419576568.81999999</v>
      </c>
      <c r="G18" s="2">
        <f>SUM(G19:G23)</f>
        <v>842612877.32999992</v>
      </c>
      <c r="H18" s="2">
        <v>804913136.5</v>
      </c>
      <c r="I18" s="3">
        <f t="shared" si="0"/>
        <v>0.45883222848475358</v>
      </c>
      <c r="J18" s="3">
        <v>4.6800000000000001E-2</v>
      </c>
    </row>
    <row r="19" spans="1:10" ht="27" customHeight="1" x14ac:dyDescent="0.15">
      <c r="A19" s="51"/>
      <c r="B19" s="76" t="s">
        <v>33</v>
      </c>
      <c r="C19" s="85"/>
      <c r="D19" s="2">
        <v>1773205560</v>
      </c>
      <c r="E19" s="2">
        <v>1773205560</v>
      </c>
      <c r="F19" s="2">
        <v>406306595.63999999</v>
      </c>
      <c r="G19" s="87">
        <v>816044745.90999997</v>
      </c>
      <c r="H19" s="2">
        <v>779663636.10000002</v>
      </c>
      <c r="I19" s="3">
        <f t="shared" si="0"/>
        <v>0.46020876784866382</v>
      </c>
      <c r="J19" s="3">
        <v>4.6699999999999998E-2</v>
      </c>
    </row>
    <row r="20" spans="1:10" ht="27" customHeight="1" x14ac:dyDescent="0.15">
      <c r="A20" s="52"/>
      <c r="B20" s="76" t="s">
        <v>34</v>
      </c>
      <c r="C20" s="85"/>
      <c r="D20" s="2">
        <v>24768585.600000001</v>
      </c>
      <c r="E20" s="2">
        <v>24768585.600000001</v>
      </c>
      <c r="F20" s="2">
        <v>6303905.1600000001</v>
      </c>
      <c r="G20" s="53">
        <v>12426900.77</v>
      </c>
      <c r="H20" s="2">
        <v>10998650.4</v>
      </c>
      <c r="I20" s="3">
        <f t="shared" si="0"/>
        <v>0.50172024235408896</v>
      </c>
      <c r="J20" s="3">
        <v>0.12989999999999999</v>
      </c>
    </row>
    <row r="21" spans="1:10" ht="27" customHeight="1" x14ac:dyDescent="0.15">
      <c r="A21" s="54"/>
      <c r="B21" s="76" t="s">
        <v>35</v>
      </c>
      <c r="C21" s="85"/>
      <c r="D21" s="2">
        <v>38400000</v>
      </c>
      <c r="E21" s="2">
        <v>38400000</v>
      </c>
      <c r="F21" s="2">
        <v>6870480</v>
      </c>
      <c r="G21" s="55">
        <v>13909851</v>
      </c>
      <c r="H21" s="2">
        <v>14250350</v>
      </c>
      <c r="I21" s="3">
        <f t="shared" si="0"/>
        <v>0.36223570312499997</v>
      </c>
      <c r="J21" s="3">
        <v>-2.3900000000000001E-2</v>
      </c>
    </row>
    <row r="22" spans="1:10" ht="27" customHeight="1" x14ac:dyDescent="0.15">
      <c r="A22" s="56"/>
      <c r="B22" s="76" t="s">
        <v>21</v>
      </c>
      <c r="C22" s="85"/>
      <c r="D22" s="2">
        <v>5000</v>
      </c>
      <c r="E22" s="2">
        <v>5000</v>
      </c>
      <c r="F22" s="2">
        <v>1000</v>
      </c>
      <c r="G22" s="57">
        <v>3250</v>
      </c>
      <c r="H22" s="2">
        <v>500</v>
      </c>
      <c r="I22" s="3">
        <f t="shared" si="0"/>
        <v>0.65</v>
      </c>
      <c r="J22" s="3">
        <v>5.5</v>
      </c>
    </row>
    <row r="23" spans="1:10" ht="27" customHeight="1" x14ac:dyDescent="0.15">
      <c r="A23" s="58"/>
      <c r="B23" s="76" t="s">
        <v>22</v>
      </c>
      <c r="C23" s="85"/>
      <c r="D23" s="2">
        <v>50000</v>
      </c>
      <c r="E23" s="2">
        <v>50000</v>
      </c>
      <c r="F23" s="2">
        <v>94588.02</v>
      </c>
      <c r="G23" s="59">
        <v>228129.65</v>
      </c>
      <c r="H23" s="2">
        <v>0</v>
      </c>
      <c r="I23" s="3">
        <f t="shared" si="0"/>
        <v>4.5625929999999997</v>
      </c>
      <c r="J23" s="3">
        <v>1</v>
      </c>
    </row>
    <row r="24" spans="1:10" ht="27" customHeight="1" x14ac:dyDescent="0.15">
      <c r="A24" s="60"/>
      <c r="B24" s="76" t="s">
        <v>23</v>
      </c>
      <c r="C24" s="85"/>
      <c r="D24" s="2">
        <v>0</v>
      </c>
      <c r="E24" s="2">
        <v>0</v>
      </c>
      <c r="F24" s="2">
        <v>0</v>
      </c>
      <c r="G24" s="61">
        <v>0</v>
      </c>
      <c r="H24" s="2">
        <v>0</v>
      </c>
      <c r="I24" s="3">
        <f t="shared" si="0"/>
        <v>0</v>
      </c>
      <c r="J24" s="3">
        <v>0</v>
      </c>
    </row>
    <row r="25" spans="1:10" ht="27" customHeight="1" x14ac:dyDescent="0.15">
      <c r="A25" s="62"/>
      <c r="B25" s="76" t="s">
        <v>24</v>
      </c>
      <c r="C25" s="85"/>
      <c r="D25" s="2">
        <v>0</v>
      </c>
      <c r="E25" s="2">
        <v>0</v>
      </c>
      <c r="F25" s="2">
        <v>0</v>
      </c>
      <c r="G25" s="63">
        <v>0</v>
      </c>
      <c r="H25" s="2">
        <v>0</v>
      </c>
      <c r="I25" s="3">
        <f t="shared" si="0"/>
        <v>0</v>
      </c>
      <c r="J25" s="3">
        <v>0</v>
      </c>
    </row>
    <row r="26" spans="1:10" ht="27" customHeight="1" x14ac:dyDescent="0.15">
      <c r="A26" s="64"/>
      <c r="B26" s="76" t="s">
        <v>13</v>
      </c>
      <c r="C26" s="85"/>
      <c r="D26" s="2">
        <v>31989322.399999999</v>
      </c>
      <c r="E26" s="2">
        <v>31989322.399999999</v>
      </c>
      <c r="F26" s="2">
        <f>F6-F17</f>
        <v>-17914299.199999988</v>
      </c>
      <c r="G26" s="86">
        <f>G6-G17</f>
        <v>42627031.480000019</v>
      </c>
      <c r="H26" s="2">
        <v>996984.29</v>
      </c>
      <c r="I26" s="3">
        <f t="shared" si="0"/>
        <v>1.3325393688238929</v>
      </c>
      <c r="J26" s="3">
        <v>41.756</v>
      </c>
    </row>
    <row r="27" spans="1:10" ht="27" customHeight="1" x14ac:dyDescent="0.15">
      <c r="A27" s="65"/>
      <c r="B27" s="76" t="s">
        <v>14</v>
      </c>
      <c r="C27" s="85"/>
      <c r="D27" s="2">
        <f>D5+D26</f>
        <v>481352742.22999996</v>
      </c>
      <c r="E27" s="2">
        <f>E5+E26</f>
        <v>481352742.22999996</v>
      </c>
      <c r="F27" s="2">
        <f>F5+F26</f>
        <v>491990451.31</v>
      </c>
      <c r="G27" s="86">
        <f>G5+G26</f>
        <v>491990451.31</v>
      </c>
      <c r="H27" s="2">
        <v>404558983.38</v>
      </c>
      <c r="I27" s="3">
        <f t="shared" si="0"/>
        <v>1.0220996125018793</v>
      </c>
      <c r="J27" s="3">
        <v>0.21609999999999999</v>
      </c>
    </row>
    <row r="28" spans="1:10" ht="27" customHeight="1" x14ac:dyDescent="0.15">
      <c r="A28" s="66"/>
      <c r="B28" s="67"/>
      <c r="C28" s="68"/>
      <c r="D28" s="69"/>
      <c r="E28" s="70"/>
      <c r="F28" s="71"/>
      <c r="G28" s="72"/>
      <c r="H28" s="73"/>
      <c r="I28" s="74"/>
      <c r="J28" s="75" t="s">
        <v>36</v>
      </c>
    </row>
  </sheetData>
  <mergeCells count="35">
    <mergeCell ref="B1:D1"/>
    <mergeCell ref="E1:J1"/>
    <mergeCell ref="I2:J2"/>
    <mergeCell ref="F3:G3"/>
    <mergeCell ref="B4:C4"/>
    <mergeCell ref="B5:C5"/>
    <mergeCell ref="G5"/>
    <mergeCell ref="B6:C6"/>
    <mergeCell ref="G6"/>
    <mergeCell ref="B7:C7"/>
    <mergeCell ref="B8:C8"/>
    <mergeCell ref="G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G17"/>
    <mergeCell ref="B18:C18"/>
    <mergeCell ref="B19:C19"/>
    <mergeCell ref="G19"/>
    <mergeCell ref="B20:C20"/>
    <mergeCell ref="B21:C21"/>
    <mergeCell ref="B22:C22"/>
    <mergeCell ref="B23:C23"/>
    <mergeCell ref="B24:C24"/>
    <mergeCell ref="B25:C25"/>
    <mergeCell ref="B26:C26"/>
    <mergeCell ref="G26"/>
    <mergeCell ref="B27:C27"/>
    <mergeCell ref="G27"/>
  </mergeCells>
  <phoneticPr fontId="9" type="noConversion"/>
  <printOptions horizontalCentered="1"/>
  <pageMargins left="1.1811023622047245" right="1.1811023622047245" top="0.39370078740157483" bottom="0.39370078740157483" header="0.51181102362204722" footer="0.51181102362204722"/>
  <pageSetup paperSize="9" scale="68" pageOrder="overThenDown" orientation="landscape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城乡居民养老保险基金收支预算执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2022-10-11T06:36:11Z</cp:lastPrinted>
  <dcterms:created xsi:type="dcterms:W3CDTF">2022-08-08T16:24:27Z</dcterms:created>
  <dcterms:modified xsi:type="dcterms:W3CDTF">2022-10-19T03:01:17Z</dcterms:modified>
</cp:coreProperties>
</file>